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_ISTHA\Materials Engineering\Specifications\Method of Test Procedures\_TBD Update\"/>
    </mc:Choice>
  </mc:AlternateContent>
  <xr:revisionPtr revIDLastSave="0" documentId="8_{D91A226D-F521-4A06-BBB8-0B665D2C02B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ieldData" sheetId="1" r:id="rId1"/>
    <sheet name="EXAMPLE" sheetId="2" r:id="rId2"/>
  </sheets>
  <definedNames>
    <definedName name="_xlnm.Print_Area" localSheetId="1">EXAMPLE!$B$2:$M$48</definedName>
    <definedName name="_xlnm.Print_Area" localSheetId="0">FieldData!$B$2:$M$48</definedName>
  </definedNames>
  <calcPr calcId="181029"/>
</workbook>
</file>

<file path=xl/calcChain.xml><?xml version="1.0" encoding="utf-8"?>
<calcChain xmlns="http://schemas.openxmlformats.org/spreadsheetml/2006/main">
  <c r="L42" i="2" l="1"/>
  <c r="K42" i="2"/>
  <c r="L41" i="2"/>
  <c r="K41" i="2"/>
  <c r="L40" i="2"/>
  <c r="K40" i="2"/>
  <c r="L39" i="2"/>
  <c r="K39" i="2"/>
  <c r="L38" i="2"/>
  <c r="K38" i="2"/>
  <c r="L37" i="2"/>
  <c r="K37" i="2"/>
  <c r="L36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J15" i="2"/>
  <c r="L18" i="2" s="1"/>
  <c r="I15" i="2"/>
  <c r="I18" i="2" s="1"/>
  <c r="I17" i="2" l="1"/>
  <c r="J17" i="2"/>
  <c r="K17" i="2"/>
  <c r="L17" i="2"/>
  <c r="K18" i="2"/>
  <c r="K20" i="1" l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19" i="1"/>
  <c r="J15" i="1" l="1"/>
  <c r="I15" i="1"/>
  <c r="I17" i="1" s="1"/>
  <c r="L17" i="1" l="1"/>
  <c r="K17" i="1"/>
  <c r="J17" i="1"/>
  <c r="L18" i="1"/>
  <c r="I18" i="1"/>
  <c r="K18" i="1"/>
  <c r="L19" i="1"/>
  <c r="L36" i="1"/>
  <c r="L37" i="1"/>
  <c r="L38" i="1"/>
  <c r="L39" i="1"/>
  <c r="L40" i="1"/>
  <c r="L41" i="1"/>
  <c r="L42" i="1"/>
  <c r="L20" i="1" l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</calcChain>
</file>

<file path=xl/sharedStrings.xml><?xml version="1.0" encoding="utf-8"?>
<sst xmlns="http://schemas.openxmlformats.org/spreadsheetml/2006/main" count="59" uniqueCount="33">
  <si>
    <t>Project No.:</t>
  </si>
  <si>
    <t>Tester:</t>
  </si>
  <si>
    <t>Location:</t>
  </si>
  <si>
    <t>Contractor:</t>
  </si>
  <si>
    <t>Engineer:</t>
  </si>
  <si>
    <t>Time</t>
  </si>
  <si>
    <t>Mix No.:</t>
  </si>
  <si>
    <t>Date</t>
  </si>
  <si>
    <t>Probe No.:</t>
  </si>
  <si>
    <t>Maturity - Field Data</t>
  </si>
  <si>
    <t>Age (hours)</t>
  </si>
  <si>
    <t>Structural Unit Location:</t>
  </si>
  <si>
    <t>Site No.:</t>
  </si>
  <si>
    <t>Or Probe Location From STA:</t>
  </si>
  <si>
    <t>To STA:</t>
  </si>
  <si>
    <t>Comments:</t>
  </si>
  <si>
    <t>Maturity Meter</t>
  </si>
  <si>
    <t>Temperature Sensor</t>
  </si>
  <si>
    <t>Apparatus Used:</t>
  </si>
  <si>
    <t>Curve #:</t>
  </si>
  <si>
    <t>Air Temp (deg F)</t>
  </si>
  <si>
    <t>Illinois Tollway</t>
  </si>
  <si>
    <t>T-TF Required:</t>
  </si>
  <si>
    <t>I-20-2020</t>
  </si>
  <si>
    <t>I-294, MP 20.2 - 22.2</t>
  </si>
  <si>
    <t>John Doe</t>
  </si>
  <si>
    <t>Smooth Paving</t>
  </si>
  <si>
    <t>Jane Smith</t>
  </si>
  <si>
    <t>I-294</t>
  </si>
  <si>
    <t>2020+00</t>
  </si>
  <si>
    <t>2030+00</t>
  </si>
  <si>
    <t>Tollway Testing Form (TTF) 011</t>
  </si>
  <si>
    <t>12/01/2020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</si>
</sst>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/>
    <xf numFmtId="0" fontId="1" fillId="4" borderId="0" xfId="0" applyFont="1" applyFill="1"/>
    <xf numFmtId="0" fontId="1" fillId="4" borderId="0" xfId="0" applyFont="1" applyFill="1" applyBorder="1"/>
    <xf numFmtId="0" fontId="1" fillId="2" borderId="0" xfId="0" applyFont="1" applyFill="1"/>
    <xf numFmtId="0" fontId="1" fillId="2" borderId="1" xfId="0" applyFont="1" applyFill="1" applyBorder="1"/>
    <xf numFmtId="0" fontId="5" fillId="2" borderId="0" xfId="0" applyFont="1" applyFill="1" applyBorder="1" applyAlignment="1"/>
    <xf numFmtId="0" fontId="1" fillId="2" borderId="0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7" fillId="2" borderId="0" xfId="0" applyFont="1" applyFill="1"/>
    <xf numFmtId="0" fontId="5" fillId="2" borderId="0" xfId="0" applyFont="1" applyFill="1"/>
    <xf numFmtId="2" fontId="1" fillId="3" borderId="2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>
      <alignment horizontal="center"/>
    </xf>
    <xf numFmtId="2" fontId="1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textRotation="90" wrapText="1"/>
    </xf>
    <xf numFmtId="0" fontId="2" fillId="2" borderId="0" xfId="0" applyFont="1" applyFill="1" applyBorder="1" applyAlignment="1"/>
    <xf numFmtId="0" fontId="1" fillId="2" borderId="0" xfId="0" applyFont="1" applyFill="1" applyBorder="1" applyAlignment="1" applyProtection="1">
      <protection locked="0"/>
    </xf>
    <xf numFmtId="0" fontId="2" fillId="4" borderId="0" xfId="0" applyFont="1" applyFill="1" applyBorder="1" applyAlignment="1"/>
    <xf numFmtId="0" fontId="1" fillId="4" borderId="0" xfId="0" applyFont="1" applyFill="1" applyBorder="1" applyAlignment="1" applyProtection="1">
      <alignment vertical="top" wrapText="1"/>
      <protection locked="0"/>
    </xf>
    <xf numFmtId="0" fontId="1" fillId="4" borderId="0" xfId="0" applyFont="1" applyFill="1" applyBorder="1" applyAlignment="1"/>
    <xf numFmtId="0" fontId="4" fillId="4" borderId="0" xfId="0" applyFont="1" applyFill="1" applyBorder="1"/>
    <xf numFmtId="0" fontId="3" fillId="4" borderId="0" xfId="0" applyFont="1" applyFill="1"/>
    <xf numFmtId="0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/>
    </xf>
    <xf numFmtId="18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alignment horizontal="center"/>
    </xf>
    <xf numFmtId="1" fontId="1" fillId="2" borderId="2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3" borderId="6" xfId="0" applyNumberFormat="1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1" fillId="3" borderId="10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</xf>
    <xf numFmtId="0" fontId="1" fillId="3" borderId="12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center" wrapText="1"/>
    </xf>
    <xf numFmtId="0" fontId="1" fillId="3" borderId="16" xfId="0" applyNumberFormat="1" applyFont="1" applyFill="1" applyBorder="1" applyAlignment="1" applyProtection="1">
      <alignment horizontal="center"/>
      <protection locked="0"/>
    </xf>
    <xf numFmtId="0" fontId="1" fillId="3" borderId="17" xfId="0" applyNumberFormat="1" applyFont="1" applyFill="1" applyBorder="1" applyAlignment="1" applyProtection="1">
      <alignment horizontal="center"/>
      <protection locked="0"/>
    </xf>
    <xf numFmtId="164" fontId="1" fillId="3" borderId="10" xfId="0" applyNumberFormat="1" applyFont="1" applyFill="1" applyBorder="1" applyAlignment="1" applyProtection="1">
      <alignment horizontal="center" vertical="center"/>
      <protection locked="0"/>
    </xf>
    <xf numFmtId="164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1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>
      <alignment horizontal="center" wrapText="1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19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 applyProtection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 applyProtection="1">
      <alignment horizontal="right"/>
    </xf>
    <xf numFmtId="0" fontId="1" fillId="3" borderId="20" xfId="0" applyFont="1" applyFill="1" applyBorder="1" applyAlignment="1" applyProtection="1">
      <alignment horizontal="left" vertical="top" wrapText="1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1" fillId="3" borderId="21" xfId="0" applyFont="1" applyFill="1" applyBorder="1" applyAlignment="1" applyProtection="1">
      <alignment horizontal="left" vertical="top" wrapText="1"/>
      <protection locked="0"/>
    </xf>
    <xf numFmtId="0" fontId="1" fillId="3" borderId="22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1" fillId="3" borderId="23" xfId="0" applyFont="1" applyFill="1" applyBorder="1" applyAlignment="1" applyProtection="1">
      <alignment horizontal="left" vertical="top" wrapText="1"/>
      <protection locked="0"/>
    </xf>
    <xf numFmtId="0" fontId="1" fillId="3" borderId="24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1" fillId="3" borderId="25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>
      <alignment horizontal="right"/>
    </xf>
    <xf numFmtId="0" fontId="1" fillId="2" borderId="23" xfId="0" applyFont="1" applyFill="1" applyBorder="1" applyAlignment="1">
      <alignment horizontal="right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right"/>
    </xf>
    <xf numFmtId="0" fontId="2" fillId="2" borderId="2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3</xdr:col>
      <xdr:colOff>347539</xdr:colOff>
      <xdr:row>4</xdr:row>
      <xdr:rowOff>19685</xdr:rowOff>
    </xdr:to>
    <xdr:pic>
      <xdr:nvPicPr>
        <xdr:cNvPr id="39" name="Picture 38" descr="http://cms.ukintpress.com/UserFiles/Illinois-Tollway-logo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0975"/>
          <a:ext cx="1071439" cy="629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3</xdr:col>
      <xdr:colOff>347539</xdr:colOff>
      <xdr:row>4</xdr:row>
      <xdr:rowOff>19685</xdr:rowOff>
    </xdr:to>
    <xdr:pic>
      <xdr:nvPicPr>
        <xdr:cNvPr id="2" name="Picture 1" descr="http://cms.ukintpress.com/UserFiles/Illinois-Tollway-logo.jpg">
          <a:extLst>
            <a:ext uri="{FF2B5EF4-FFF2-40B4-BE49-F238E27FC236}">
              <a16:creationId xmlns:a16="http://schemas.microsoft.com/office/drawing/2014/main" id="{9B558D6A-9F4A-4347-93E5-58BE445FE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0975"/>
          <a:ext cx="1071439" cy="629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171450</xdr:colOff>
      <xdr:row>16</xdr:row>
      <xdr:rowOff>228601</xdr:rowOff>
    </xdr:from>
    <xdr:ext cx="5405391" cy="189256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4B53E61-A37A-4CE9-8B25-3E6E0FAC6232}"/>
            </a:ext>
          </a:extLst>
        </xdr:cNvPr>
        <xdr:cNvSpPr txBox="1"/>
      </xdr:nvSpPr>
      <xdr:spPr>
        <a:xfrm rot="19388932">
          <a:off x="971550" y="3228976"/>
          <a:ext cx="5405391" cy="18925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500" b="1">
              <a:solidFill>
                <a:schemeClr val="bg1">
                  <a:lumMod val="50000"/>
                  <a:alpha val="36000"/>
                </a:schemeClr>
              </a:solidFill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M67"/>
  <sheetViews>
    <sheetView tabSelected="1" zoomScaleNormal="100" zoomScaleSheetLayoutView="100" workbookViewId="0">
      <selection activeCell="P17" sqref="P17"/>
    </sheetView>
  </sheetViews>
  <sheetFormatPr defaultColWidth="9.140625" defaultRowHeight="11.25" x14ac:dyDescent="0.2"/>
  <cols>
    <col min="1" max="1" width="6.28515625" style="6" customWidth="1"/>
    <col min="2" max="4" width="5.7109375" style="6" customWidth="1"/>
    <col min="5" max="13" width="8.7109375" style="6" customWidth="1"/>
    <col min="14" max="16384" width="9.140625" style="6"/>
  </cols>
  <sheetData>
    <row r="2" spans="2:13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" t="s">
        <v>31</v>
      </c>
    </row>
    <row r="3" spans="2:13" ht="16.5" thickBot="1" x14ac:dyDescent="0.3">
      <c r="B3" s="8"/>
      <c r="C3" s="8"/>
      <c r="D3" s="8"/>
      <c r="E3" s="13" t="s">
        <v>21</v>
      </c>
      <c r="F3" s="9"/>
      <c r="G3" s="13"/>
      <c r="H3" s="9"/>
      <c r="I3" s="9"/>
      <c r="J3" s="9"/>
      <c r="K3" s="9"/>
      <c r="L3" s="9"/>
      <c r="M3" s="12" t="s">
        <v>32</v>
      </c>
    </row>
    <row r="4" spans="2:13" ht="23.25" x14ac:dyDescent="0.35">
      <c r="B4" s="8"/>
      <c r="C4" s="8"/>
      <c r="D4" s="8"/>
      <c r="E4" s="14" t="s">
        <v>9</v>
      </c>
      <c r="F4" s="8"/>
      <c r="G4" s="14"/>
      <c r="H4" s="8"/>
      <c r="I4" s="8"/>
      <c r="J4" s="8"/>
      <c r="K4" s="8"/>
      <c r="L4" s="8"/>
      <c r="M4" s="8"/>
    </row>
    <row r="5" spans="2:13" ht="12.75" x14ac:dyDescent="0.2">
      <c r="B5" s="8"/>
      <c r="C5" s="8"/>
      <c r="D5" s="8"/>
      <c r="E5" s="15"/>
      <c r="F5" s="8"/>
      <c r="G5" s="15"/>
      <c r="H5" s="8"/>
      <c r="I5" s="8"/>
      <c r="J5" s="8"/>
      <c r="K5" s="8"/>
      <c r="L5" s="8"/>
      <c r="M5" s="8"/>
    </row>
    <row r="6" spans="2:13" x14ac:dyDescent="0.2">
      <c r="B6" s="8"/>
      <c r="C6" s="8"/>
      <c r="D6" s="8"/>
      <c r="E6" s="8"/>
      <c r="F6" s="8"/>
      <c r="G6" s="8"/>
      <c r="H6" s="8"/>
      <c r="I6" s="8"/>
      <c r="J6" s="8"/>
      <c r="K6" s="11"/>
      <c r="L6" s="11"/>
      <c r="M6" s="11"/>
    </row>
    <row r="7" spans="2:13" ht="15" customHeight="1" x14ac:dyDescent="0.2">
      <c r="B7" s="4"/>
      <c r="C7" s="2" t="s">
        <v>0</v>
      </c>
      <c r="D7" s="75"/>
      <c r="E7" s="75"/>
      <c r="F7" s="75"/>
      <c r="G7" s="2" t="s">
        <v>1</v>
      </c>
      <c r="H7" s="75"/>
      <c r="I7" s="75"/>
      <c r="J7" s="34"/>
      <c r="K7" s="34" t="s">
        <v>6</v>
      </c>
      <c r="L7" s="75"/>
      <c r="M7" s="75"/>
    </row>
    <row r="8" spans="2:13" ht="15" customHeight="1" x14ac:dyDescent="0.2">
      <c r="B8" s="4"/>
      <c r="C8" s="2" t="s">
        <v>2</v>
      </c>
      <c r="D8" s="76"/>
      <c r="E8" s="76"/>
      <c r="F8" s="76"/>
      <c r="G8" s="2" t="s">
        <v>3</v>
      </c>
      <c r="H8" s="76"/>
      <c r="I8" s="76"/>
      <c r="J8" s="23"/>
      <c r="K8" s="34" t="s">
        <v>8</v>
      </c>
      <c r="L8" s="76"/>
      <c r="M8" s="76"/>
    </row>
    <row r="9" spans="2:13" ht="15" customHeight="1" x14ac:dyDescent="0.2">
      <c r="B9" s="4"/>
      <c r="C9" s="18" t="s">
        <v>19</v>
      </c>
      <c r="D9" s="76"/>
      <c r="E9" s="76"/>
      <c r="F9" s="76"/>
      <c r="G9" s="2" t="s">
        <v>4</v>
      </c>
      <c r="H9" s="76"/>
      <c r="I9" s="76"/>
      <c r="J9" s="23"/>
      <c r="K9" s="34" t="s">
        <v>22</v>
      </c>
      <c r="L9" s="76"/>
      <c r="M9" s="76"/>
    </row>
    <row r="10" spans="2:13" ht="15" customHeight="1" x14ac:dyDescent="0.2">
      <c r="B10" s="17"/>
      <c r="C10" s="17"/>
      <c r="D10" s="18"/>
      <c r="E10" s="18"/>
      <c r="F10" s="18"/>
      <c r="G10" s="19"/>
      <c r="H10" s="19"/>
      <c r="I10" s="19"/>
      <c r="J10" s="18"/>
      <c r="K10" s="23"/>
      <c r="L10" s="23"/>
      <c r="M10" s="21"/>
    </row>
    <row r="11" spans="2:13" ht="15" customHeight="1" x14ac:dyDescent="0.2">
      <c r="B11" s="17"/>
      <c r="C11" s="77" t="s">
        <v>12</v>
      </c>
      <c r="D11" s="77"/>
      <c r="E11" s="77"/>
      <c r="F11" s="75"/>
      <c r="G11" s="75"/>
      <c r="H11" s="75"/>
      <c r="I11" s="75"/>
      <c r="J11" s="75"/>
      <c r="K11" s="75"/>
      <c r="L11" s="75"/>
      <c r="M11" s="36"/>
    </row>
    <row r="12" spans="2:13" ht="15" customHeight="1" x14ac:dyDescent="0.2">
      <c r="B12" s="17"/>
      <c r="C12" s="77" t="s">
        <v>11</v>
      </c>
      <c r="D12" s="77"/>
      <c r="E12" s="77"/>
      <c r="F12" s="76"/>
      <c r="G12" s="76"/>
      <c r="H12" s="76"/>
      <c r="I12" s="76"/>
      <c r="J12" s="76"/>
      <c r="K12" s="76"/>
      <c r="L12" s="76"/>
      <c r="M12" s="27"/>
    </row>
    <row r="13" spans="2:13" ht="15" customHeight="1" x14ac:dyDescent="0.2">
      <c r="B13" s="77" t="s">
        <v>13</v>
      </c>
      <c r="C13" s="77"/>
      <c r="D13" s="77"/>
      <c r="E13" s="77"/>
      <c r="F13" s="76"/>
      <c r="G13" s="76"/>
      <c r="H13" s="76"/>
      <c r="I13" s="61" t="s">
        <v>14</v>
      </c>
      <c r="J13" s="76"/>
      <c r="K13" s="76"/>
      <c r="L13" s="76"/>
      <c r="M13" s="27"/>
    </row>
    <row r="14" spans="2:13" ht="15" customHeight="1" thickBot="1" x14ac:dyDescent="0.25">
      <c r="B14" s="34"/>
      <c r="C14" s="34"/>
      <c r="D14" s="34"/>
      <c r="E14" s="34"/>
      <c r="F14" s="39"/>
      <c r="G14" s="39"/>
      <c r="H14" s="39"/>
      <c r="I14" s="56"/>
      <c r="J14" s="39"/>
      <c r="K14" s="39"/>
      <c r="L14" s="39"/>
      <c r="M14" s="27"/>
    </row>
    <row r="15" spans="2:13" ht="15" customHeight="1" x14ac:dyDescent="0.2">
      <c r="B15" s="8"/>
      <c r="C15" s="8"/>
      <c r="D15" s="1"/>
      <c r="E15" s="1" t="s">
        <v>18</v>
      </c>
      <c r="F15" s="75"/>
      <c r="G15" s="75"/>
      <c r="H15" s="8"/>
      <c r="I15" s="78" t="str">
        <f>IF(F15="","",IF(F15="Maturity Meter",F15,""))</f>
        <v/>
      </c>
      <c r="J15" s="80" t="str">
        <f>IF(F15="","",IF(F15="Temperature Sensor",F15,""))</f>
        <v/>
      </c>
      <c r="K15" s="81"/>
      <c r="L15" s="82"/>
      <c r="M15" s="8"/>
    </row>
    <row r="16" spans="2:13" ht="15" customHeight="1" thickBot="1" x14ac:dyDescent="0.25">
      <c r="B16" s="8"/>
      <c r="C16" s="8"/>
      <c r="D16" s="1"/>
      <c r="E16" s="1"/>
      <c r="F16" s="1"/>
      <c r="G16" s="8"/>
      <c r="H16" s="8"/>
      <c r="I16" s="79"/>
      <c r="J16" s="83"/>
      <c r="K16" s="84"/>
      <c r="L16" s="85"/>
      <c r="M16" s="8"/>
    </row>
    <row r="17" spans="2:13" ht="39.950000000000003" customHeight="1" x14ac:dyDescent="0.2">
      <c r="B17" s="24"/>
      <c r="C17" s="25"/>
      <c r="D17" s="26"/>
      <c r="E17" s="41" t="s">
        <v>7</v>
      </c>
      <c r="F17" s="42" t="s">
        <v>5</v>
      </c>
      <c r="G17" s="42" t="s">
        <v>10</v>
      </c>
      <c r="H17" s="57" t="s">
        <v>20</v>
      </c>
      <c r="I17" s="48" t="str">
        <f>IF(I15="","","T-TF (deg F-hr)")</f>
        <v/>
      </c>
      <c r="J17" s="41" t="str">
        <f>IF(J15="","","Temp Reading (deg F)")</f>
        <v/>
      </c>
      <c r="K17" s="42" t="str">
        <f>IF(J15="","","T-TF at age (deg F-hr)")</f>
        <v/>
      </c>
      <c r="L17" s="43" t="str">
        <f>IF(J15="","","Sum T-TF (deg F-hr)")</f>
        <v/>
      </c>
      <c r="M17" s="24"/>
    </row>
    <row r="18" spans="2:13" ht="15" customHeight="1" x14ac:dyDescent="0.2">
      <c r="B18" s="60"/>
      <c r="C18" s="3"/>
      <c r="D18" s="26"/>
      <c r="E18" s="51"/>
      <c r="F18" s="35"/>
      <c r="G18" s="37">
        <v>0</v>
      </c>
      <c r="H18" s="58"/>
      <c r="I18" s="55" t="str">
        <f>IF(I15="","","0")</f>
        <v/>
      </c>
      <c r="J18" s="44"/>
      <c r="K18" s="38" t="str">
        <f>IF(J15="","","0")</f>
        <v/>
      </c>
      <c r="L18" s="45" t="str">
        <f>IF(J15="","","0")</f>
        <v/>
      </c>
      <c r="M18" s="20"/>
    </row>
    <row r="19" spans="2:13" ht="15" customHeight="1" x14ac:dyDescent="0.2">
      <c r="B19" s="60"/>
      <c r="C19" s="3"/>
      <c r="D19" s="26"/>
      <c r="E19" s="51"/>
      <c r="F19" s="35"/>
      <c r="G19" s="16"/>
      <c r="H19" s="58"/>
      <c r="I19" s="49"/>
      <c r="J19" s="44"/>
      <c r="K19" s="38" t="str">
        <f>IF(J19="","",(((J18+J19)/2)-32)*(G19-G18))</f>
        <v/>
      </c>
      <c r="L19" s="45" t="str">
        <f>IF(J19="","",K19)</f>
        <v/>
      </c>
      <c r="M19" s="20"/>
    </row>
    <row r="20" spans="2:13" ht="15" customHeight="1" x14ac:dyDescent="0.2">
      <c r="B20" s="60"/>
      <c r="C20" s="3"/>
      <c r="D20" s="26"/>
      <c r="E20" s="51"/>
      <c r="F20" s="35"/>
      <c r="G20" s="16"/>
      <c r="H20" s="58"/>
      <c r="I20" s="49"/>
      <c r="J20" s="44"/>
      <c r="K20" s="38" t="str">
        <f t="shared" ref="K20:K42" si="0">IF(J20="","",(((J19+J20)/2)-32)*(G20-G19))</f>
        <v/>
      </c>
      <c r="L20" s="45" t="str">
        <f>IF(J20="","",L19+K20)</f>
        <v/>
      </c>
      <c r="M20" s="20"/>
    </row>
    <row r="21" spans="2:13" ht="15" customHeight="1" x14ac:dyDescent="0.2">
      <c r="B21" s="87"/>
      <c r="C21" s="3"/>
      <c r="D21" s="26"/>
      <c r="E21" s="51"/>
      <c r="F21" s="35"/>
      <c r="G21" s="16"/>
      <c r="H21" s="58"/>
      <c r="I21" s="49"/>
      <c r="J21" s="44"/>
      <c r="K21" s="38" t="str">
        <f t="shared" si="0"/>
        <v/>
      </c>
      <c r="L21" s="45" t="str">
        <f t="shared" ref="L21:L42" si="1">IF(J21="","",L20+K21)</f>
        <v/>
      </c>
      <c r="M21" s="20"/>
    </row>
    <row r="22" spans="2:13" ht="15" customHeight="1" x14ac:dyDescent="0.2">
      <c r="B22" s="87"/>
      <c r="C22" s="3"/>
      <c r="D22" s="26"/>
      <c r="E22" s="51"/>
      <c r="F22" s="35"/>
      <c r="G22" s="16"/>
      <c r="H22" s="58"/>
      <c r="I22" s="49"/>
      <c r="J22" s="44"/>
      <c r="K22" s="38" t="str">
        <f t="shared" si="0"/>
        <v/>
      </c>
      <c r="L22" s="45" t="str">
        <f t="shared" si="1"/>
        <v/>
      </c>
      <c r="M22" s="20"/>
    </row>
    <row r="23" spans="2:13" ht="15" customHeight="1" x14ac:dyDescent="0.2">
      <c r="B23" s="87"/>
      <c r="C23" s="3"/>
      <c r="D23" s="26"/>
      <c r="E23" s="51"/>
      <c r="F23" s="35"/>
      <c r="G23" s="16"/>
      <c r="H23" s="58"/>
      <c r="I23" s="49"/>
      <c r="J23" s="44"/>
      <c r="K23" s="38" t="str">
        <f t="shared" si="0"/>
        <v/>
      </c>
      <c r="L23" s="45" t="str">
        <f t="shared" si="1"/>
        <v/>
      </c>
      <c r="M23" s="20"/>
    </row>
    <row r="24" spans="2:13" ht="15" customHeight="1" x14ac:dyDescent="0.2">
      <c r="B24" s="86"/>
      <c r="C24" s="19"/>
      <c r="D24" s="19"/>
      <c r="E24" s="51"/>
      <c r="F24" s="35"/>
      <c r="G24" s="16"/>
      <c r="H24" s="40"/>
      <c r="I24" s="49"/>
      <c r="J24" s="44"/>
      <c r="K24" s="38" t="str">
        <f t="shared" si="0"/>
        <v/>
      </c>
      <c r="L24" s="45" t="str">
        <f t="shared" si="1"/>
        <v/>
      </c>
      <c r="M24" s="22"/>
    </row>
    <row r="25" spans="2:13" ht="15" customHeight="1" x14ac:dyDescent="0.2">
      <c r="B25" s="86"/>
      <c r="C25" s="19"/>
      <c r="D25" s="19"/>
      <c r="E25" s="51"/>
      <c r="F25" s="35"/>
      <c r="G25" s="16"/>
      <c r="H25" s="40"/>
      <c r="I25" s="49"/>
      <c r="J25" s="44"/>
      <c r="K25" s="38" t="str">
        <f t="shared" si="0"/>
        <v/>
      </c>
      <c r="L25" s="45" t="str">
        <f t="shared" si="1"/>
        <v/>
      </c>
      <c r="M25" s="22"/>
    </row>
    <row r="26" spans="2:13" ht="15" customHeight="1" x14ac:dyDescent="0.2">
      <c r="B26" s="86"/>
      <c r="C26" s="19"/>
      <c r="D26" s="19"/>
      <c r="E26" s="51"/>
      <c r="F26" s="35"/>
      <c r="G26" s="16"/>
      <c r="H26" s="40"/>
      <c r="I26" s="49"/>
      <c r="J26" s="44"/>
      <c r="K26" s="38" t="str">
        <f t="shared" si="0"/>
        <v/>
      </c>
      <c r="L26" s="45" t="str">
        <f t="shared" si="1"/>
        <v/>
      </c>
      <c r="M26" s="22"/>
    </row>
    <row r="27" spans="2:13" ht="15" customHeight="1" x14ac:dyDescent="0.2">
      <c r="B27" s="86"/>
      <c r="C27" s="19"/>
      <c r="D27" s="19"/>
      <c r="E27" s="51"/>
      <c r="F27" s="35"/>
      <c r="G27" s="16"/>
      <c r="H27" s="40"/>
      <c r="I27" s="49"/>
      <c r="J27" s="44"/>
      <c r="K27" s="38" t="str">
        <f t="shared" si="0"/>
        <v/>
      </c>
      <c r="L27" s="45" t="str">
        <f t="shared" si="1"/>
        <v/>
      </c>
      <c r="M27" s="22"/>
    </row>
    <row r="28" spans="2:13" ht="15" customHeight="1" x14ac:dyDescent="0.2">
      <c r="B28" s="86"/>
      <c r="C28" s="19"/>
      <c r="D28" s="19"/>
      <c r="E28" s="51"/>
      <c r="F28" s="35"/>
      <c r="G28" s="16"/>
      <c r="H28" s="40"/>
      <c r="I28" s="49"/>
      <c r="J28" s="44"/>
      <c r="K28" s="38" t="str">
        <f t="shared" si="0"/>
        <v/>
      </c>
      <c r="L28" s="45" t="str">
        <f t="shared" si="1"/>
        <v/>
      </c>
      <c r="M28" s="22"/>
    </row>
    <row r="29" spans="2:13" ht="15" customHeight="1" x14ac:dyDescent="0.2">
      <c r="B29" s="86"/>
      <c r="C29" s="19"/>
      <c r="D29" s="19"/>
      <c r="E29" s="51"/>
      <c r="F29" s="35"/>
      <c r="G29" s="16"/>
      <c r="H29" s="40"/>
      <c r="I29" s="49"/>
      <c r="J29" s="44"/>
      <c r="K29" s="38" t="str">
        <f t="shared" si="0"/>
        <v/>
      </c>
      <c r="L29" s="45" t="str">
        <f t="shared" si="1"/>
        <v/>
      </c>
      <c r="M29" s="22"/>
    </row>
    <row r="30" spans="2:13" ht="15" customHeight="1" x14ac:dyDescent="0.2">
      <c r="B30" s="86"/>
      <c r="C30" s="19"/>
      <c r="D30" s="19"/>
      <c r="E30" s="51"/>
      <c r="F30" s="35"/>
      <c r="G30" s="16"/>
      <c r="H30" s="40"/>
      <c r="I30" s="49"/>
      <c r="J30" s="44"/>
      <c r="K30" s="38" t="str">
        <f t="shared" si="0"/>
        <v/>
      </c>
      <c r="L30" s="45" t="str">
        <f t="shared" si="1"/>
        <v/>
      </c>
      <c r="M30" s="22"/>
    </row>
    <row r="31" spans="2:13" ht="15" customHeight="1" x14ac:dyDescent="0.2">
      <c r="B31" s="86"/>
      <c r="C31" s="19"/>
      <c r="D31" s="19"/>
      <c r="E31" s="51"/>
      <c r="F31" s="35"/>
      <c r="G31" s="16"/>
      <c r="H31" s="40"/>
      <c r="I31" s="49"/>
      <c r="J31" s="44"/>
      <c r="K31" s="38" t="str">
        <f t="shared" si="0"/>
        <v/>
      </c>
      <c r="L31" s="45" t="str">
        <f t="shared" si="1"/>
        <v/>
      </c>
      <c r="M31" s="22"/>
    </row>
    <row r="32" spans="2:13" ht="15" customHeight="1" x14ac:dyDescent="0.2">
      <c r="B32" s="86"/>
      <c r="C32" s="19"/>
      <c r="D32" s="19"/>
      <c r="E32" s="51"/>
      <c r="F32" s="35"/>
      <c r="G32" s="16"/>
      <c r="H32" s="40"/>
      <c r="I32" s="49"/>
      <c r="J32" s="44"/>
      <c r="K32" s="38" t="str">
        <f t="shared" si="0"/>
        <v/>
      </c>
      <c r="L32" s="45" t="str">
        <f t="shared" si="1"/>
        <v/>
      </c>
      <c r="M32" s="22"/>
    </row>
    <row r="33" spans="2:13" ht="15" customHeight="1" x14ac:dyDescent="0.2">
      <c r="B33" s="86"/>
      <c r="C33" s="19"/>
      <c r="D33" s="19"/>
      <c r="E33" s="51"/>
      <c r="F33" s="35"/>
      <c r="G33" s="16"/>
      <c r="H33" s="40"/>
      <c r="I33" s="49"/>
      <c r="J33" s="44"/>
      <c r="K33" s="38" t="str">
        <f t="shared" si="0"/>
        <v/>
      </c>
      <c r="L33" s="45" t="str">
        <f t="shared" si="1"/>
        <v/>
      </c>
      <c r="M33" s="22"/>
    </row>
    <row r="34" spans="2:13" ht="15" customHeight="1" x14ac:dyDescent="0.2">
      <c r="B34" s="86"/>
      <c r="C34" s="19"/>
      <c r="D34" s="19"/>
      <c r="E34" s="51"/>
      <c r="F34" s="35"/>
      <c r="G34" s="16"/>
      <c r="H34" s="40"/>
      <c r="I34" s="49"/>
      <c r="J34" s="44"/>
      <c r="K34" s="38" t="str">
        <f t="shared" si="0"/>
        <v/>
      </c>
      <c r="L34" s="45" t="str">
        <f t="shared" si="1"/>
        <v/>
      </c>
      <c r="M34" s="22"/>
    </row>
    <row r="35" spans="2:13" ht="15" customHeight="1" x14ac:dyDescent="0.2">
      <c r="B35" s="86"/>
      <c r="C35" s="19"/>
      <c r="D35" s="19"/>
      <c r="E35" s="51"/>
      <c r="F35" s="35"/>
      <c r="G35" s="16"/>
      <c r="H35" s="40"/>
      <c r="I35" s="49"/>
      <c r="J35" s="44"/>
      <c r="K35" s="38" t="str">
        <f t="shared" si="0"/>
        <v/>
      </c>
      <c r="L35" s="45" t="str">
        <f t="shared" si="1"/>
        <v/>
      </c>
      <c r="M35" s="22"/>
    </row>
    <row r="36" spans="2:13" ht="15" customHeight="1" x14ac:dyDescent="0.2">
      <c r="B36" s="8"/>
      <c r="C36" s="5"/>
      <c r="D36" s="5"/>
      <c r="E36" s="51"/>
      <c r="F36" s="33"/>
      <c r="G36" s="16"/>
      <c r="H36" s="40"/>
      <c r="I36" s="49"/>
      <c r="J36" s="44"/>
      <c r="K36" s="38" t="str">
        <f t="shared" si="0"/>
        <v/>
      </c>
      <c r="L36" s="45" t="str">
        <f t="shared" si="1"/>
        <v/>
      </c>
      <c r="M36" s="8"/>
    </row>
    <row r="37" spans="2:13" ht="15" customHeight="1" x14ac:dyDescent="0.2">
      <c r="B37" s="4"/>
      <c r="C37" s="10"/>
      <c r="D37" s="10"/>
      <c r="E37" s="51"/>
      <c r="F37" s="33"/>
      <c r="G37" s="16"/>
      <c r="H37" s="40"/>
      <c r="I37" s="49"/>
      <c r="J37" s="44"/>
      <c r="K37" s="38" t="str">
        <f t="shared" si="0"/>
        <v/>
      </c>
      <c r="L37" s="45" t="str">
        <f t="shared" si="1"/>
        <v/>
      </c>
      <c r="M37" s="8"/>
    </row>
    <row r="38" spans="2:13" ht="15" customHeight="1" x14ac:dyDescent="0.2">
      <c r="B38" s="4"/>
      <c r="C38" s="4"/>
      <c r="D38" s="4"/>
      <c r="E38" s="51"/>
      <c r="F38" s="33"/>
      <c r="G38" s="16"/>
      <c r="H38" s="40"/>
      <c r="I38" s="49"/>
      <c r="J38" s="44"/>
      <c r="K38" s="38" t="str">
        <f t="shared" si="0"/>
        <v/>
      </c>
      <c r="L38" s="45" t="str">
        <f t="shared" si="1"/>
        <v/>
      </c>
      <c r="M38" s="8"/>
    </row>
    <row r="39" spans="2:13" ht="15" customHeight="1" x14ac:dyDescent="0.2">
      <c r="B39" s="4"/>
      <c r="C39" s="2"/>
      <c r="D39" s="4"/>
      <c r="E39" s="51"/>
      <c r="F39" s="33"/>
      <c r="G39" s="16"/>
      <c r="H39" s="40"/>
      <c r="I39" s="49"/>
      <c r="J39" s="44"/>
      <c r="K39" s="38" t="str">
        <f t="shared" si="0"/>
        <v/>
      </c>
      <c r="L39" s="45" t="str">
        <f t="shared" si="1"/>
        <v/>
      </c>
      <c r="M39" s="4"/>
    </row>
    <row r="40" spans="2:13" ht="15" customHeight="1" x14ac:dyDescent="0.2">
      <c r="B40" s="4"/>
      <c r="C40" s="4"/>
      <c r="D40" s="4"/>
      <c r="E40" s="51"/>
      <c r="F40" s="33"/>
      <c r="G40" s="16"/>
      <c r="H40" s="40"/>
      <c r="I40" s="49"/>
      <c r="J40" s="44"/>
      <c r="K40" s="38" t="str">
        <f t="shared" si="0"/>
        <v/>
      </c>
      <c r="L40" s="45" t="str">
        <f t="shared" si="1"/>
        <v/>
      </c>
      <c r="M40" s="4"/>
    </row>
    <row r="41" spans="2:13" ht="15" customHeight="1" x14ac:dyDescent="0.2">
      <c r="B41" s="4"/>
      <c r="C41" s="2"/>
      <c r="D41" s="4"/>
      <c r="E41" s="51"/>
      <c r="F41" s="33"/>
      <c r="G41" s="16"/>
      <c r="H41" s="40"/>
      <c r="I41" s="49"/>
      <c r="J41" s="44"/>
      <c r="K41" s="38" t="str">
        <f t="shared" si="0"/>
        <v/>
      </c>
      <c r="L41" s="45" t="str">
        <f t="shared" si="1"/>
        <v/>
      </c>
      <c r="M41" s="4"/>
    </row>
    <row r="42" spans="2:13" ht="15" customHeight="1" thickBot="1" x14ac:dyDescent="0.25">
      <c r="B42" s="4"/>
      <c r="C42" s="4"/>
      <c r="D42" s="4"/>
      <c r="E42" s="52"/>
      <c r="F42" s="53"/>
      <c r="G42" s="54"/>
      <c r="H42" s="59"/>
      <c r="I42" s="50"/>
      <c r="J42" s="46"/>
      <c r="K42" s="38" t="str">
        <f t="shared" si="0"/>
        <v/>
      </c>
      <c r="L42" s="47" t="str">
        <f t="shared" si="1"/>
        <v/>
      </c>
      <c r="M42" s="4"/>
    </row>
    <row r="43" spans="2:13" ht="15" customHeight="1" x14ac:dyDescent="0.2">
      <c r="B43" s="4"/>
      <c r="C43" s="4"/>
      <c r="D43" s="4"/>
      <c r="E43" s="4"/>
      <c r="F43" s="4"/>
      <c r="G43" s="4"/>
      <c r="H43" s="4"/>
      <c r="I43" s="4"/>
      <c r="J43" s="8"/>
      <c r="K43" s="4"/>
      <c r="L43" s="4"/>
      <c r="M43" s="4"/>
    </row>
    <row r="44" spans="2:13" ht="15" customHeight="1" x14ac:dyDescent="0.2">
      <c r="B44" s="4"/>
      <c r="C44" s="73" t="s">
        <v>15</v>
      </c>
      <c r="D44" s="74"/>
      <c r="E44" s="64"/>
      <c r="F44" s="65"/>
      <c r="G44" s="65"/>
      <c r="H44" s="65"/>
      <c r="I44" s="65"/>
      <c r="J44" s="65"/>
      <c r="K44" s="65"/>
      <c r="L44" s="66"/>
      <c r="M44" s="4"/>
    </row>
    <row r="45" spans="2:13" ht="15" customHeight="1" x14ac:dyDescent="0.2">
      <c r="B45" s="4"/>
      <c r="C45" s="4"/>
      <c r="D45" s="4"/>
      <c r="E45" s="67"/>
      <c r="F45" s="68"/>
      <c r="G45" s="68"/>
      <c r="H45" s="68"/>
      <c r="I45" s="68"/>
      <c r="J45" s="68"/>
      <c r="K45" s="68"/>
      <c r="L45" s="69"/>
      <c r="M45" s="4"/>
    </row>
    <row r="46" spans="2:13" ht="15" customHeight="1" x14ac:dyDescent="0.2">
      <c r="B46" s="4"/>
      <c r="C46" s="4"/>
      <c r="D46" s="4"/>
      <c r="E46" s="67"/>
      <c r="F46" s="68"/>
      <c r="G46" s="68"/>
      <c r="H46" s="68"/>
      <c r="I46" s="68"/>
      <c r="J46" s="68"/>
      <c r="K46" s="68"/>
      <c r="L46" s="69"/>
      <c r="M46" s="4"/>
    </row>
    <row r="47" spans="2:13" ht="15" customHeight="1" x14ac:dyDescent="0.2">
      <c r="B47" s="8"/>
      <c r="C47" s="8"/>
      <c r="D47" s="8"/>
      <c r="E47" s="70"/>
      <c r="F47" s="71"/>
      <c r="G47" s="71"/>
      <c r="H47" s="71"/>
      <c r="I47" s="71"/>
      <c r="J47" s="71"/>
      <c r="K47" s="71"/>
      <c r="L47" s="72"/>
      <c r="M47" s="4"/>
    </row>
    <row r="48" spans="2:13" ht="15" customHeight="1" x14ac:dyDescent="0.2">
      <c r="B48" s="8"/>
      <c r="C48" s="8"/>
      <c r="D48" s="8"/>
      <c r="E48" s="8"/>
      <c r="F48" s="8"/>
      <c r="G48" s="8"/>
      <c r="H48" s="8"/>
      <c r="I48" s="8"/>
      <c r="J48" s="8"/>
      <c r="K48" s="4"/>
      <c r="L48" s="4"/>
      <c r="M48" s="4"/>
    </row>
    <row r="49" spans="2:13" ht="15" customHeight="1" x14ac:dyDescent="0.2">
      <c r="K49" s="7"/>
      <c r="L49" s="7"/>
      <c r="M49" s="7"/>
    </row>
    <row r="50" spans="2:13" ht="15" customHeight="1" x14ac:dyDescent="0.2">
      <c r="K50" s="7"/>
      <c r="L50" s="7"/>
      <c r="M50" s="7"/>
    </row>
    <row r="51" spans="2:13" ht="15" customHeight="1" x14ac:dyDescent="0.2">
      <c r="K51" s="31"/>
      <c r="L51" s="31"/>
      <c r="M51" s="7"/>
    </row>
    <row r="52" spans="2:13" ht="15" customHeight="1" x14ac:dyDescent="0.2">
      <c r="M52" s="7"/>
    </row>
    <row r="53" spans="2:13" ht="15" customHeight="1" x14ac:dyDescent="0.2">
      <c r="J53" s="7"/>
      <c r="M53" s="7"/>
    </row>
    <row r="54" spans="2:13" ht="15" customHeight="1" x14ac:dyDescent="0.2">
      <c r="J54" s="7"/>
      <c r="M54" s="7"/>
    </row>
    <row r="55" spans="2:13" ht="15" customHeight="1" x14ac:dyDescent="0.2">
      <c r="J55" s="7"/>
      <c r="M55" s="7"/>
    </row>
    <row r="56" spans="2:13" ht="15" customHeight="1" x14ac:dyDescent="0.2">
      <c r="J56" s="7"/>
      <c r="M56" s="7"/>
    </row>
    <row r="57" spans="2:13" ht="15" customHeight="1" x14ac:dyDescent="0.2">
      <c r="J57" s="32"/>
      <c r="M57" s="7"/>
    </row>
    <row r="58" spans="2:13" ht="15" customHeight="1" x14ac:dyDescent="0.2">
      <c r="B58" s="28"/>
      <c r="C58" s="28"/>
      <c r="D58" s="28"/>
      <c r="E58" s="28"/>
      <c r="F58" s="7"/>
      <c r="G58" s="7"/>
      <c r="H58" s="7"/>
      <c r="I58" s="7"/>
      <c r="J58" s="7"/>
      <c r="K58" s="7"/>
      <c r="L58" s="7"/>
      <c r="M58" s="7"/>
    </row>
    <row r="59" spans="2:13" ht="15" customHeight="1" x14ac:dyDescent="0.2">
      <c r="B59" s="29"/>
      <c r="C59" s="29"/>
      <c r="D59" s="29"/>
      <c r="E59" s="29"/>
      <c r="F59" s="29"/>
      <c r="G59" s="30"/>
      <c r="H59" s="30"/>
      <c r="I59" s="30"/>
      <c r="J59" s="30"/>
      <c r="K59" s="30"/>
      <c r="L59" s="30"/>
      <c r="M59" s="30"/>
    </row>
    <row r="60" spans="2:13" ht="15" customHeight="1" x14ac:dyDescent="0.2">
      <c r="B60" s="29"/>
      <c r="C60" s="29"/>
      <c r="D60" s="29"/>
      <c r="E60" s="29"/>
      <c r="F60" s="29"/>
      <c r="G60" s="7"/>
      <c r="H60" s="7"/>
      <c r="I60" s="7"/>
      <c r="J60" s="7"/>
      <c r="K60" s="7"/>
      <c r="L60" s="7"/>
      <c r="M60" s="7"/>
    </row>
    <row r="61" spans="2:13" ht="15" customHeight="1" x14ac:dyDescent="0.2">
      <c r="B61" s="29"/>
      <c r="C61" s="29"/>
      <c r="D61" s="29"/>
      <c r="E61" s="29"/>
      <c r="F61" s="29"/>
      <c r="G61" s="7"/>
      <c r="H61" s="7"/>
      <c r="I61" s="7"/>
      <c r="J61" s="7"/>
      <c r="K61" s="7"/>
      <c r="L61" s="7"/>
      <c r="M61" s="7"/>
    </row>
    <row r="62" spans="2:13" ht="15" customHeight="1" x14ac:dyDescent="0.2">
      <c r="B62" s="29"/>
      <c r="C62" s="29"/>
      <c r="D62" s="29"/>
      <c r="E62" s="29"/>
      <c r="F62" s="29"/>
      <c r="G62" s="30"/>
      <c r="H62" s="30"/>
      <c r="I62" s="30"/>
      <c r="J62" s="30"/>
      <c r="K62" s="30"/>
      <c r="L62" s="30"/>
      <c r="M62" s="30"/>
    </row>
    <row r="63" spans="2:13" ht="15" customHeight="1" x14ac:dyDescent="0.2">
      <c r="B63" s="29"/>
      <c r="C63" s="29"/>
      <c r="D63" s="29"/>
      <c r="E63" s="29"/>
      <c r="F63" s="29"/>
      <c r="G63" s="7"/>
      <c r="H63" s="7"/>
      <c r="I63" s="7"/>
      <c r="J63" s="7"/>
      <c r="K63" s="7"/>
      <c r="L63" s="7"/>
      <c r="M63" s="7"/>
    </row>
    <row r="64" spans="2:13" x14ac:dyDescent="0.2">
      <c r="K64" s="7"/>
      <c r="L64" s="7"/>
    </row>
    <row r="66" spans="6:6" x14ac:dyDescent="0.2">
      <c r="F66" s="6" t="s">
        <v>16</v>
      </c>
    </row>
    <row r="67" spans="6:6" x14ac:dyDescent="0.2">
      <c r="F67" s="6" t="s">
        <v>17</v>
      </c>
    </row>
  </sheetData>
  <sheetProtection algorithmName="SHA-512" hashValue="55dKqLhMvInRo9nloC2+Hn8EeNS5Pj5gbfcVQs3dS2pVMDtPjDz2n6lHmjo7E69WHjK7V2Dw2YLuv0eRiw8LUA==" saltValue="P93drIcY6YY53lA8A61CNg==" spinCount="100000" sheet="1" objects="1" scenarios="1"/>
  <mergeCells count="26">
    <mergeCell ref="H9:I9"/>
    <mergeCell ref="L8:M8"/>
    <mergeCell ref="L9:M9"/>
    <mergeCell ref="L7:M7"/>
    <mergeCell ref="B27:B29"/>
    <mergeCell ref="B30:B32"/>
    <mergeCell ref="B33:B35"/>
    <mergeCell ref="B21:B23"/>
    <mergeCell ref="F15:G15"/>
    <mergeCell ref="B24:B26"/>
    <mergeCell ref="E44:L47"/>
    <mergeCell ref="C44:D44"/>
    <mergeCell ref="D7:F7"/>
    <mergeCell ref="D8:F8"/>
    <mergeCell ref="D9:F9"/>
    <mergeCell ref="C11:E11"/>
    <mergeCell ref="C12:E12"/>
    <mergeCell ref="F11:L11"/>
    <mergeCell ref="F12:L12"/>
    <mergeCell ref="J13:L13"/>
    <mergeCell ref="B13:E13"/>
    <mergeCell ref="F13:H13"/>
    <mergeCell ref="I15:I16"/>
    <mergeCell ref="J15:L16"/>
    <mergeCell ref="H7:I7"/>
    <mergeCell ref="H8:I8"/>
  </mergeCells>
  <phoneticPr fontId="1" type="noConversion"/>
  <conditionalFormatting sqref="L19">
    <cfRule type="cellIs" dxfId="9" priority="155" operator="lessThanOrEqual">
      <formula>$L$9</formula>
    </cfRule>
  </conditionalFormatting>
  <conditionalFormatting sqref="L23">
    <cfRule type="cellIs" dxfId="8" priority="154" operator="lessThanOrEqual">
      <formula>$L$9</formula>
    </cfRule>
  </conditionalFormatting>
  <conditionalFormatting sqref="L20:L22">
    <cfRule type="cellIs" dxfId="7" priority="153" operator="lessThanOrEqual">
      <formula>$L$9</formula>
    </cfRule>
  </conditionalFormatting>
  <conditionalFormatting sqref="L24:L42">
    <cfRule type="cellIs" dxfId="6" priority="152" operator="lessThanOrEqual">
      <formula>$L$9</formula>
    </cfRule>
  </conditionalFormatting>
  <conditionalFormatting sqref="I19:I42">
    <cfRule type="cellIs" dxfId="5" priority="151" operator="lessThanOrEqual">
      <formula>$L$9</formula>
    </cfRule>
  </conditionalFormatting>
  <dataValidations count="1">
    <dataValidation type="list" allowBlank="1" showInputMessage="1" showErrorMessage="1" sqref="F15:G15" xr:uid="{00000000-0002-0000-0000-000000000000}">
      <formula1>$F$66:$F$67</formula1>
    </dataValidation>
  </dataValidations>
  <pageMargins left="0.5" right="0.5" top="0.5" bottom="0.5" header="0.5" footer="0.5"/>
  <pageSetup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C7A6B-3BAA-4717-84B8-B2A7206DCCF1}">
  <dimension ref="B2:M67"/>
  <sheetViews>
    <sheetView topLeftCell="A3" zoomScaleNormal="100" zoomScaleSheetLayoutView="100" workbookViewId="0">
      <selection activeCell="T19" sqref="T19"/>
    </sheetView>
  </sheetViews>
  <sheetFormatPr defaultColWidth="9.140625" defaultRowHeight="11.25" x14ac:dyDescent="0.2"/>
  <cols>
    <col min="1" max="1" width="6.28515625" style="6" customWidth="1"/>
    <col min="2" max="4" width="5.7109375" style="6" customWidth="1"/>
    <col min="5" max="13" width="8.7109375" style="6" customWidth="1"/>
    <col min="14" max="16384" width="9.140625" style="6"/>
  </cols>
  <sheetData>
    <row r="2" spans="2:13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" t="s">
        <v>31</v>
      </c>
    </row>
    <row r="3" spans="2:13" ht="16.5" thickBot="1" x14ac:dyDescent="0.3">
      <c r="B3" s="8"/>
      <c r="C3" s="8"/>
      <c r="D3" s="8"/>
      <c r="E3" s="13" t="s">
        <v>21</v>
      </c>
      <c r="F3" s="9"/>
      <c r="G3" s="13"/>
      <c r="H3" s="9"/>
      <c r="I3" s="9"/>
      <c r="J3" s="9"/>
      <c r="K3" s="9"/>
      <c r="L3" s="9"/>
      <c r="M3" s="12" t="s">
        <v>32</v>
      </c>
    </row>
    <row r="4" spans="2:13" ht="23.25" x14ac:dyDescent="0.35">
      <c r="B4" s="8"/>
      <c r="C4" s="8"/>
      <c r="D4" s="8"/>
      <c r="E4" s="14" t="s">
        <v>9</v>
      </c>
      <c r="F4" s="8"/>
      <c r="G4" s="14"/>
      <c r="H4" s="8"/>
      <c r="I4" s="8"/>
      <c r="J4" s="8"/>
      <c r="K4" s="8"/>
      <c r="L4" s="8"/>
      <c r="M4" s="8"/>
    </row>
    <row r="5" spans="2:13" ht="12.75" x14ac:dyDescent="0.2">
      <c r="B5" s="8"/>
      <c r="C5" s="8"/>
      <c r="D5" s="8"/>
      <c r="E5" s="15"/>
      <c r="F5" s="8"/>
      <c r="G5" s="15"/>
      <c r="H5" s="8"/>
      <c r="I5" s="8"/>
      <c r="J5" s="8"/>
      <c r="K5" s="8"/>
      <c r="L5" s="8"/>
      <c r="M5" s="8"/>
    </row>
    <row r="6" spans="2:13" x14ac:dyDescent="0.2">
      <c r="B6" s="8"/>
      <c r="C6" s="8"/>
      <c r="D6" s="8"/>
      <c r="E6" s="8"/>
      <c r="F6" s="8"/>
      <c r="G6" s="8"/>
      <c r="H6" s="8"/>
      <c r="I6" s="8"/>
      <c r="J6" s="8"/>
      <c r="K6" s="11"/>
      <c r="L6" s="11"/>
      <c r="M6" s="11"/>
    </row>
    <row r="7" spans="2:13" ht="15" customHeight="1" x14ac:dyDescent="0.2">
      <c r="B7" s="4"/>
      <c r="C7" s="62" t="s">
        <v>0</v>
      </c>
      <c r="D7" s="75" t="s">
        <v>23</v>
      </c>
      <c r="E7" s="75"/>
      <c r="F7" s="75"/>
      <c r="G7" s="62" t="s">
        <v>1</v>
      </c>
      <c r="H7" s="75" t="s">
        <v>25</v>
      </c>
      <c r="I7" s="75"/>
      <c r="J7" s="63"/>
      <c r="K7" s="63" t="s">
        <v>6</v>
      </c>
      <c r="L7" s="75">
        <v>2020</v>
      </c>
      <c r="M7" s="75"/>
    </row>
    <row r="8" spans="2:13" ht="15" customHeight="1" x14ac:dyDescent="0.2">
      <c r="B8" s="4"/>
      <c r="C8" s="62" t="s">
        <v>2</v>
      </c>
      <c r="D8" s="76" t="s">
        <v>24</v>
      </c>
      <c r="E8" s="76"/>
      <c r="F8" s="76"/>
      <c r="G8" s="62" t="s">
        <v>3</v>
      </c>
      <c r="H8" s="76" t="s">
        <v>26</v>
      </c>
      <c r="I8" s="76"/>
      <c r="J8" s="23"/>
      <c r="K8" s="63" t="s">
        <v>8</v>
      </c>
      <c r="L8" s="76">
        <v>2</v>
      </c>
      <c r="M8" s="76"/>
    </row>
    <row r="9" spans="2:13" ht="15" customHeight="1" x14ac:dyDescent="0.2">
      <c r="B9" s="4"/>
      <c r="C9" s="63" t="s">
        <v>19</v>
      </c>
      <c r="D9" s="76">
        <v>1</v>
      </c>
      <c r="E9" s="76"/>
      <c r="F9" s="76"/>
      <c r="G9" s="62" t="s">
        <v>4</v>
      </c>
      <c r="H9" s="76" t="s">
        <v>27</v>
      </c>
      <c r="I9" s="76"/>
      <c r="J9" s="23"/>
      <c r="K9" s="63" t="s">
        <v>22</v>
      </c>
      <c r="L9" s="76">
        <v>3020</v>
      </c>
      <c r="M9" s="76"/>
    </row>
    <row r="10" spans="2:13" ht="15" customHeight="1" x14ac:dyDescent="0.2">
      <c r="B10" s="17"/>
      <c r="C10" s="17"/>
      <c r="D10" s="63"/>
      <c r="E10" s="63"/>
      <c r="F10" s="63"/>
      <c r="G10" s="19"/>
      <c r="H10" s="19"/>
      <c r="I10" s="19"/>
      <c r="J10" s="63"/>
      <c r="K10" s="23"/>
      <c r="L10" s="23"/>
      <c r="M10" s="21"/>
    </row>
    <row r="11" spans="2:13" ht="15" customHeight="1" x14ac:dyDescent="0.2">
      <c r="B11" s="17"/>
      <c r="C11" s="77" t="s">
        <v>12</v>
      </c>
      <c r="D11" s="77"/>
      <c r="E11" s="77"/>
      <c r="F11" s="75" t="s">
        <v>28</v>
      </c>
      <c r="G11" s="75"/>
      <c r="H11" s="75"/>
      <c r="I11" s="75"/>
      <c r="J11" s="75"/>
      <c r="K11" s="75"/>
      <c r="L11" s="75"/>
      <c r="M11" s="36"/>
    </row>
    <row r="12" spans="2:13" ht="15" customHeight="1" x14ac:dyDescent="0.2">
      <c r="B12" s="17"/>
      <c r="C12" s="77" t="s">
        <v>11</v>
      </c>
      <c r="D12" s="77"/>
      <c r="E12" s="77"/>
      <c r="F12" s="76"/>
      <c r="G12" s="76"/>
      <c r="H12" s="76"/>
      <c r="I12" s="76"/>
      <c r="J12" s="76"/>
      <c r="K12" s="76"/>
      <c r="L12" s="76"/>
      <c r="M12" s="27"/>
    </row>
    <row r="13" spans="2:13" ht="15" customHeight="1" x14ac:dyDescent="0.2">
      <c r="B13" s="77" t="s">
        <v>13</v>
      </c>
      <c r="C13" s="77"/>
      <c r="D13" s="77"/>
      <c r="E13" s="77"/>
      <c r="F13" s="76" t="s">
        <v>29</v>
      </c>
      <c r="G13" s="76"/>
      <c r="H13" s="76"/>
      <c r="I13" s="61" t="s">
        <v>14</v>
      </c>
      <c r="J13" s="76" t="s">
        <v>30</v>
      </c>
      <c r="K13" s="76"/>
      <c r="L13" s="76"/>
      <c r="M13" s="27"/>
    </row>
    <row r="14" spans="2:13" ht="15" customHeight="1" thickBot="1" x14ac:dyDescent="0.25">
      <c r="B14" s="63"/>
      <c r="C14" s="63"/>
      <c r="D14" s="63"/>
      <c r="E14" s="63"/>
      <c r="F14" s="39"/>
      <c r="G14" s="39"/>
      <c r="H14" s="39"/>
      <c r="I14" s="56"/>
      <c r="J14" s="39"/>
      <c r="K14" s="39"/>
      <c r="L14" s="39"/>
      <c r="M14" s="27"/>
    </row>
    <row r="15" spans="2:13" ht="15" customHeight="1" x14ac:dyDescent="0.2">
      <c r="B15" s="8"/>
      <c r="C15" s="8"/>
      <c r="D15" s="1"/>
      <c r="E15" s="1" t="s">
        <v>18</v>
      </c>
      <c r="F15" s="75" t="s">
        <v>17</v>
      </c>
      <c r="G15" s="75"/>
      <c r="H15" s="8"/>
      <c r="I15" s="78" t="str">
        <f>IF(F15="","",IF(F15="Maturity Meter",F15,""))</f>
        <v/>
      </c>
      <c r="J15" s="80" t="str">
        <f>IF(F15="","",IF(F15="Temperature Sensor",F15,""))</f>
        <v>Temperature Sensor</v>
      </c>
      <c r="K15" s="81"/>
      <c r="L15" s="82"/>
      <c r="M15" s="8"/>
    </row>
    <row r="16" spans="2:13" ht="15" customHeight="1" thickBot="1" x14ac:dyDescent="0.25">
      <c r="B16" s="8"/>
      <c r="C16" s="8"/>
      <c r="D16" s="1"/>
      <c r="E16" s="1"/>
      <c r="F16" s="1"/>
      <c r="G16" s="8"/>
      <c r="H16" s="8"/>
      <c r="I16" s="79"/>
      <c r="J16" s="83"/>
      <c r="K16" s="84"/>
      <c r="L16" s="85"/>
      <c r="M16" s="8"/>
    </row>
    <row r="17" spans="2:13" ht="39.950000000000003" customHeight="1" x14ac:dyDescent="0.2">
      <c r="B17" s="24"/>
      <c r="C17" s="25"/>
      <c r="D17" s="26"/>
      <c r="E17" s="41" t="s">
        <v>7</v>
      </c>
      <c r="F17" s="42" t="s">
        <v>5</v>
      </c>
      <c r="G17" s="42" t="s">
        <v>10</v>
      </c>
      <c r="H17" s="57" t="s">
        <v>20</v>
      </c>
      <c r="I17" s="48" t="str">
        <f>IF(I15="","","T-TF (deg F-hr)")</f>
        <v/>
      </c>
      <c r="J17" s="41" t="str">
        <f>IF(J15="","","Temp Reading (deg F)")</f>
        <v>Temp Reading (deg F)</v>
      </c>
      <c r="K17" s="42" t="str">
        <f>IF(J15="","","T-TF at age (deg F-hr)")</f>
        <v>T-TF at age (deg F-hr)</v>
      </c>
      <c r="L17" s="43" t="str">
        <f>IF(J15="","","Sum T-TF (deg F-hr)")</f>
        <v>Sum T-TF (deg F-hr)</v>
      </c>
      <c r="M17" s="24"/>
    </row>
    <row r="18" spans="2:13" ht="15" customHeight="1" x14ac:dyDescent="0.2">
      <c r="B18" s="60"/>
      <c r="C18" s="3"/>
      <c r="D18" s="26"/>
      <c r="E18" s="51">
        <v>44021</v>
      </c>
      <c r="F18" s="35">
        <v>0.33333333333333331</v>
      </c>
      <c r="G18" s="37">
        <v>0</v>
      </c>
      <c r="H18" s="58">
        <v>78</v>
      </c>
      <c r="I18" s="55" t="str">
        <f>IF(I15="","","0")</f>
        <v/>
      </c>
      <c r="J18" s="44">
        <v>68</v>
      </c>
      <c r="K18" s="38" t="str">
        <f>IF(J15="","","0")</f>
        <v>0</v>
      </c>
      <c r="L18" s="45" t="str">
        <f>IF(J15="","","0")</f>
        <v>0</v>
      </c>
      <c r="M18" s="20"/>
    </row>
    <row r="19" spans="2:13" ht="15" customHeight="1" x14ac:dyDescent="0.2">
      <c r="B19" s="60"/>
      <c r="C19" s="3"/>
      <c r="D19" s="26"/>
      <c r="E19" s="51">
        <v>44021</v>
      </c>
      <c r="F19" s="35">
        <v>0.5</v>
      </c>
      <c r="G19" s="16">
        <v>4</v>
      </c>
      <c r="H19" s="58">
        <v>79</v>
      </c>
      <c r="I19" s="49"/>
      <c r="J19" s="44">
        <v>72</v>
      </c>
      <c r="K19" s="38">
        <f>IF(J19="","",(((J18+J19)/2)-32)*(G19-G18))</f>
        <v>152</v>
      </c>
      <c r="L19" s="45">
        <f>IF(J19="","",K19)</f>
        <v>152</v>
      </c>
      <c r="M19" s="20"/>
    </row>
    <row r="20" spans="2:13" ht="15" customHeight="1" x14ac:dyDescent="0.2">
      <c r="B20" s="60"/>
      <c r="C20" s="3"/>
      <c r="D20" s="26"/>
      <c r="E20" s="51">
        <v>44021</v>
      </c>
      <c r="F20" s="35">
        <v>0.66666666666666663</v>
      </c>
      <c r="G20" s="16">
        <v>8</v>
      </c>
      <c r="H20" s="58">
        <v>82</v>
      </c>
      <c r="I20" s="49"/>
      <c r="J20" s="44">
        <v>75</v>
      </c>
      <c r="K20" s="38">
        <f t="shared" ref="K20:K42" si="0">IF(J20="","",(((J19+J20)/2)-32)*(G20-G19))</f>
        <v>166</v>
      </c>
      <c r="L20" s="45">
        <f>IF(J20="","",L19+K20)</f>
        <v>318</v>
      </c>
      <c r="M20" s="20"/>
    </row>
    <row r="21" spans="2:13" ht="15" customHeight="1" x14ac:dyDescent="0.2">
      <c r="B21" s="87"/>
      <c r="C21" s="3"/>
      <c r="D21" s="26"/>
      <c r="E21" s="51">
        <v>44021</v>
      </c>
      <c r="F21" s="35">
        <v>0.83333333333333337</v>
      </c>
      <c r="G21" s="16">
        <v>12</v>
      </c>
      <c r="H21" s="58">
        <v>80</v>
      </c>
      <c r="I21" s="49"/>
      <c r="J21" s="44">
        <v>84</v>
      </c>
      <c r="K21" s="38">
        <f t="shared" si="0"/>
        <v>190</v>
      </c>
      <c r="L21" s="45">
        <f t="shared" ref="L21:L42" si="1">IF(J21="","",L20+K21)</f>
        <v>508</v>
      </c>
      <c r="M21" s="20"/>
    </row>
    <row r="22" spans="2:13" ht="15" customHeight="1" x14ac:dyDescent="0.2">
      <c r="B22" s="87"/>
      <c r="C22" s="3"/>
      <c r="D22" s="26"/>
      <c r="E22" s="51">
        <v>44022</v>
      </c>
      <c r="F22" s="35">
        <v>0</v>
      </c>
      <c r="G22" s="16">
        <v>16</v>
      </c>
      <c r="H22" s="58">
        <v>76</v>
      </c>
      <c r="I22" s="49"/>
      <c r="J22" s="44">
        <v>85</v>
      </c>
      <c r="K22" s="38">
        <f t="shared" si="0"/>
        <v>210</v>
      </c>
      <c r="L22" s="45">
        <f t="shared" si="1"/>
        <v>718</v>
      </c>
      <c r="M22" s="20"/>
    </row>
    <row r="23" spans="2:13" ht="15" customHeight="1" x14ac:dyDescent="0.2">
      <c r="B23" s="87"/>
      <c r="C23" s="3"/>
      <c r="D23" s="26"/>
      <c r="E23" s="51">
        <v>44022</v>
      </c>
      <c r="F23" s="35">
        <v>0.16666666666666666</v>
      </c>
      <c r="G23" s="16">
        <v>20</v>
      </c>
      <c r="H23" s="58">
        <v>74</v>
      </c>
      <c r="I23" s="49"/>
      <c r="J23" s="44">
        <v>86</v>
      </c>
      <c r="K23" s="38">
        <f t="shared" si="0"/>
        <v>214</v>
      </c>
      <c r="L23" s="45">
        <f t="shared" si="1"/>
        <v>932</v>
      </c>
      <c r="M23" s="20"/>
    </row>
    <row r="24" spans="2:13" ht="15" customHeight="1" x14ac:dyDescent="0.2">
      <c r="B24" s="86"/>
      <c r="C24" s="19"/>
      <c r="D24" s="19"/>
      <c r="E24" s="51">
        <v>44022</v>
      </c>
      <c r="F24" s="35">
        <v>0.33333333333333331</v>
      </c>
      <c r="G24" s="16">
        <v>24</v>
      </c>
      <c r="H24" s="40">
        <v>78</v>
      </c>
      <c r="I24" s="49"/>
      <c r="J24" s="44">
        <v>85</v>
      </c>
      <c r="K24" s="38">
        <f t="shared" si="0"/>
        <v>214</v>
      </c>
      <c r="L24" s="45">
        <f t="shared" si="1"/>
        <v>1146</v>
      </c>
      <c r="M24" s="22"/>
    </row>
    <row r="25" spans="2:13" ht="15" customHeight="1" x14ac:dyDescent="0.2">
      <c r="B25" s="86"/>
      <c r="C25" s="19"/>
      <c r="D25" s="19"/>
      <c r="E25" s="51">
        <v>44022</v>
      </c>
      <c r="F25" s="35">
        <v>0.5</v>
      </c>
      <c r="G25" s="16">
        <v>28</v>
      </c>
      <c r="H25" s="40">
        <v>82</v>
      </c>
      <c r="I25" s="49"/>
      <c r="J25" s="44">
        <v>90</v>
      </c>
      <c r="K25" s="38">
        <f t="shared" si="0"/>
        <v>222</v>
      </c>
      <c r="L25" s="45">
        <f t="shared" si="1"/>
        <v>1368</v>
      </c>
      <c r="M25" s="22"/>
    </row>
    <row r="26" spans="2:13" ht="15" customHeight="1" x14ac:dyDescent="0.2">
      <c r="B26" s="86"/>
      <c r="C26" s="19"/>
      <c r="D26" s="19"/>
      <c r="E26" s="51">
        <v>44022</v>
      </c>
      <c r="F26" s="35">
        <v>0.66666666666666663</v>
      </c>
      <c r="G26" s="16">
        <v>32</v>
      </c>
      <c r="H26" s="40">
        <v>80</v>
      </c>
      <c r="I26" s="49"/>
      <c r="J26" s="44">
        <v>95</v>
      </c>
      <c r="K26" s="38">
        <f t="shared" si="0"/>
        <v>242</v>
      </c>
      <c r="L26" s="45">
        <f t="shared" si="1"/>
        <v>1610</v>
      </c>
      <c r="M26" s="22"/>
    </row>
    <row r="27" spans="2:13" ht="15" customHeight="1" x14ac:dyDescent="0.2">
      <c r="B27" s="86"/>
      <c r="C27" s="19"/>
      <c r="D27" s="19"/>
      <c r="E27" s="51">
        <v>44022</v>
      </c>
      <c r="F27" s="35">
        <v>0.83333333333333337</v>
      </c>
      <c r="G27" s="16">
        <v>36</v>
      </c>
      <c r="H27" s="40">
        <v>78</v>
      </c>
      <c r="I27" s="49"/>
      <c r="J27" s="44">
        <v>95</v>
      </c>
      <c r="K27" s="38">
        <f t="shared" si="0"/>
        <v>252</v>
      </c>
      <c r="L27" s="45">
        <f t="shared" si="1"/>
        <v>1862</v>
      </c>
      <c r="M27" s="22"/>
    </row>
    <row r="28" spans="2:13" ht="15" customHeight="1" x14ac:dyDescent="0.2">
      <c r="B28" s="86"/>
      <c r="C28" s="19"/>
      <c r="D28" s="19"/>
      <c r="E28" s="51">
        <v>44023</v>
      </c>
      <c r="F28" s="35">
        <v>0</v>
      </c>
      <c r="G28" s="16">
        <v>40</v>
      </c>
      <c r="H28" s="40">
        <v>75</v>
      </c>
      <c r="I28" s="49"/>
      <c r="J28" s="44">
        <v>97</v>
      </c>
      <c r="K28" s="38">
        <f t="shared" si="0"/>
        <v>256</v>
      </c>
      <c r="L28" s="45">
        <f t="shared" si="1"/>
        <v>2118</v>
      </c>
      <c r="M28" s="22"/>
    </row>
    <row r="29" spans="2:13" ht="15" customHeight="1" x14ac:dyDescent="0.2">
      <c r="B29" s="86"/>
      <c r="C29" s="19"/>
      <c r="D29" s="19"/>
      <c r="E29" s="51">
        <v>44023</v>
      </c>
      <c r="F29" s="35">
        <v>0.16666666666666666</v>
      </c>
      <c r="G29" s="16">
        <v>44</v>
      </c>
      <c r="H29" s="40">
        <v>78</v>
      </c>
      <c r="I29" s="49"/>
      <c r="J29" s="44">
        <v>92</v>
      </c>
      <c r="K29" s="38">
        <f t="shared" si="0"/>
        <v>250</v>
      </c>
      <c r="L29" s="45">
        <f t="shared" si="1"/>
        <v>2368</v>
      </c>
      <c r="M29" s="22"/>
    </row>
    <row r="30" spans="2:13" ht="15" customHeight="1" x14ac:dyDescent="0.2">
      <c r="B30" s="86"/>
      <c r="C30" s="19"/>
      <c r="D30" s="19"/>
      <c r="E30" s="51">
        <v>44023</v>
      </c>
      <c r="F30" s="35">
        <v>0.33333333333333331</v>
      </c>
      <c r="G30" s="16">
        <v>48</v>
      </c>
      <c r="H30" s="40">
        <v>80</v>
      </c>
      <c r="I30" s="49"/>
      <c r="J30" s="44">
        <v>89</v>
      </c>
      <c r="K30" s="38">
        <f t="shared" si="0"/>
        <v>234</v>
      </c>
      <c r="L30" s="45">
        <f t="shared" si="1"/>
        <v>2602</v>
      </c>
      <c r="M30" s="22"/>
    </row>
    <row r="31" spans="2:13" ht="15" customHeight="1" x14ac:dyDescent="0.2">
      <c r="B31" s="86"/>
      <c r="C31" s="19"/>
      <c r="D31" s="19"/>
      <c r="E31" s="51">
        <v>44023</v>
      </c>
      <c r="F31" s="35">
        <v>0.5</v>
      </c>
      <c r="G31" s="16">
        <v>52</v>
      </c>
      <c r="H31" s="40">
        <v>84</v>
      </c>
      <c r="I31" s="49"/>
      <c r="J31" s="44">
        <v>88</v>
      </c>
      <c r="K31" s="38">
        <f t="shared" si="0"/>
        <v>226</v>
      </c>
      <c r="L31" s="45">
        <f t="shared" si="1"/>
        <v>2828</v>
      </c>
      <c r="M31" s="22"/>
    </row>
    <row r="32" spans="2:13" ht="15" customHeight="1" x14ac:dyDescent="0.2">
      <c r="B32" s="86"/>
      <c r="C32" s="19"/>
      <c r="D32" s="19"/>
      <c r="E32" s="51">
        <v>44023</v>
      </c>
      <c r="F32" s="35">
        <v>0.66666666666666663</v>
      </c>
      <c r="G32" s="16">
        <v>56</v>
      </c>
      <c r="H32" s="40">
        <v>85</v>
      </c>
      <c r="I32" s="49"/>
      <c r="J32" s="44">
        <v>86</v>
      </c>
      <c r="K32" s="38">
        <f t="shared" si="0"/>
        <v>220</v>
      </c>
      <c r="L32" s="45">
        <f t="shared" si="1"/>
        <v>3048</v>
      </c>
      <c r="M32" s="22"/>
    </row>
    <row r="33" spans="2:13" ht="15" customHeight="1" x14ac:dyDescent="0.2">
      <c r="B33" s="86"/>
      <c r="C33" s="19"/>
      <c r="D33" s="19"/>
      <c r="E33" s="51">
        <v>44023</v>
      </c>
      <c r="F33" s="35">
        <v>0.83333333333333337</v>
      </c>
      <c r="G33" s="16">
        <v>60</v>
      </c>
      <c r="H33" s="40">
        <v>82</v>
      </c>
      <c r="I33" s="49"/>
      <c r="J33" s="44">
        <v>85</v>
      </c>
      <c r="K33" s="38">
        <f t="shared" si="0"/>
        <v>214</v>
      </c>
      <c r="L33" s="45">
        <f t="shared" si="1"/>
        <v>3262</v>
      </c>
      <c r="M33" s="22"/>
    </row>
    <row r="34" spans="2:13" ht="15" customHeight="1" x14ac:dyDescent="0.2">
      <c r="B34" s="86"/>
      <c r="C34" s="19"/>
      <c r="D34" s="19"/>
      <c r="E34" s="51">
        <v>44024</v>
      </c>
      <c r="F34" s="35">
        <v>0</v>
      </c>
      <c r="G34" s="16">
        <v>64</v>
      </c>
      <c r="H34" s="40">
        <v>76</v>
      </c>
      <c r="I34" s="49"/>
      <c r="J34" s="44">
        <v>82</v>
      </c>
      <c r="K34" s="38">
        <f t="shared" si="0"/>
        <v>206</v>
      </c>
      <c r="L34" s="45">
        <f t="shared" si="1"/>
        <v>3468</v>
      </c>
      <c r="M34" s="22"/>
    </row>
    <row r="35" spans="2:13" ht="15" customHeight="1" x14ac:dyDescent="0.2">
      <c r="B35" s="86"/>
      <c r="C35" s="19"/>
      <c r="D35" s="19"/>
      <c r="E35" s="51">
        <v>44024</v>
      </c>
      <c r="F35" s="35">
        <v>0.16666666666666666</v>
      </c>
      <c r="G35" s="16">
        <v>68</v>
      </c>
      <c r="H35" s="40">
        <v>72</v>
      </c>
      <c r="I35" s="49"/>
      <c r="J35" s="44">
        <v>80</v>
      </c>
      <c r="K35" s="38">
        <f t="shared" si="0"/>
        <v>196</v>
      </c>
      <c r="L35" s="45">
        <f t="shared" si="1"/>
        <v>3664</v>
      </c>
      <c r="M35" s="22"/>
    </row>
    <row r="36" spans="2:13" ht="15" customHeight="1" x14ac:dyDescent="0.2">
      <c r="B36" s="8"/>
      <c r="C36" s="5"/>
      <c r="D36" s="5"/>
      <c r="E36" s="51"/>
      <c r="F36" s="33"/>
      <c r="G36" s="16"/>
      <c r="H36" s="40"/>
      <c r="I36" s="49"/>
      <c r="J36" s="44"/>
      <c r="K36" s="38" t="str">
        <f t="shared" si="0"/>
        <v/>
      </c>
      <c r="L36" s="45" t="str">
        <f t="shared" si="1"/>
        <v/>
      </c>
      <c r="M36" s="8"/>
    </row>
    <row r="37" spans="2:13" ht="15" customHeight="1" x14ac:dyDescent="0.2">
      <c r="B37" s="4"/>
      <c r="C37" s="10"/>
      <c r="D37" s="10"/>
      <c r="E37" s="51"/>
      <c r="F37" s="33"/>
      <c r="G37" s="16"/>
      <c r="H37" s="40"/>
      <c r="I37" s="49"/>
      <c r="J37" s="44"/>
      <c r="K37" s="38" t="str">
        <f t="shared" si="0"/>
        <v/>
      </c>
      <c r="L37" s="45" t="str">
        <f t="shared" si="1"/>
        <v/>
      </c>
      <c r="M37" s="8"/>
    </row>
    <row r="38" spans="2:13" ht="15" customHeight="1" x14ac:dyDescent="0.2">
      <c r="B38" s="4"/>
      <c r="C38" s="4"/>
      <c r="D38" s="4"/>
      <c r="E38" s="51"/>
      <c r="F38" s="33"/>
      <c r="G38" s="16"/>
      <c r="H38" s="40"/>
      <c r="I38" s="49"/>
      <c r="J38" s="44"/>
      <c r="K38" s="38" t="str">
        <f t="shared" si="0"/>
        <v/>
      </c>
      <c r="L38" s="45" t="str">
        <f t="shared" si="1"/>
        <v/>
      </c>
      <c r="M38" s="8"/>
    </row>
    <row r="39" spans="2:13" ht="15" customHeight="1" x14ac:dyDescent="0.2">
      <c r="B39" s="4"/>
      <c r="C39" s="62"/>
      <c r="D39" s="4"/>
      <c r="E39" s="51"/>
      <c r="F39" s="33"/>
      <c r="G39" s="16"/>
      <c r="H39" s="40"/>
      <c r="I39" s="49"/>
      <c r="J39" s="44"/>
      <c r="K39" s="38" t="str">
        <f t="shared" si="0"/>
        <v/>
      </c>
      <c r="L39" s="45" t="str">
        <f t="shared" si="1"/>
        <v/>
      </c>
      <c r="M39" s="4"/>
    </row>
    <row r="40" spans="2:13" ht="15" customHeight="1" x14ac:dyDescent="0.2">
      <c r="B40" s="4"/>
      <c r="C40" s="4"/>
      <c r="D40" s="4"/>
      <c r="E40" s="51"/>
      <c r="F40" s="33"/>
      <c r="G40" s="16"/>
      <c r="H40" s="40"/>
      <c r="I40" s="49"/>
      <c r="J40" s="44"/>
      <c r="K40" s="38" t="str">
        <f t="shared" si="0"/>
        <v/>
      </c>
      <c r="L40" s="45" t="str">
        <f t="shared" si="1"/>
        <v/>
      </c>
      <c r="M40" s="4"/>
    </row>
    <row r="41" spans="2:13" ht="15" customHeight="1" x14ac:dyDescent="0.2">
      <c r="B41" s="4"/>
      <c r="C41" s="62"/>
      <c r="D41" s="4"/>
      <c r="E41" s="51"/>
      <c r="F41" s="33"/>
      <c r="G41" s="16"/>
      <c r="H41" s="40"/>
      <c r="I41" s="49"/>
      <c r="J41" s="44"/>
      <c r="K41" s="38" t="str">
        <f t="shared" si="0"/>
        <v/>
      </c>
      <c r="L41" s="45" t="str">
        <f t="shared" si="1"/>
        <v/>
      </c>
      <c r="M41" s="4"/>
    </row>
    <row r="42" spans="2:13" ht="15" customHeight="1" thickBot="1" x14ac:dyDescent="0.25">
      <c r="B42" s="4"/>
      <c r="C42" s="4"/>
      <c r="D42" s="4"/>
      <c r="E42" s="52"/>
      <c r="F42" s="53"/>
      <c r="G42" s="54"/>
      <c r="H42" s="59"/>
      <c r="I42" s="50"/>
      <c r="J42" s="46"/>
      <c r="K42" s="38" t="str">
        <f t="shared" si="0"/>
        <v/>
      </c>
      <c r="L42" s="47" t="str">
        <f t="shared" si="1"/>
        <v/>
      </c>
      <c r="M42" s="4"/>
    </row>
    <row r="43" spans="2:13" ht="15" customHeight="1" x14ac:dyDescent="0.2">
      <c r="B43" s="4"/>
      <c r="C43" s="4"/>
      <c r="D43" s="4"/>
      <c r="E43" s="4"/>
      <c r="F43" s="4"/>
      <c r="G43" s="4"/>
      <c r="H43" s="4"/>
      <c r="I43" s="4"/>
      <c r="J43" s="8"/>
      <c r="K43" s="4"/>
      <c r="L43" s="4"/>
      <c r="M43" s="4"/>
    </row>
    <row r="44" spans="2:13" ht="15" customHeight="1" x14ac:dyDescent="0.2">
      <c r="B44" s="4"/>
      <c r="C44" s="73" t="s">
        <v>15</v>
      </c>
      <c r="D44" s="74"/>
      <c r="E44" s="64"/>
      <c r="F44" s="65"/>
      <c r="G44" s="65"/>
      <c r="H44" s="65"/>
      <c r="I44" s="65"/>
      <c r="J44" s="65"/>
      <c r="K44" s="65"/>
      <c r="L44" s="66"/>
      <c r="M44" s="4"/>
    </row>
    <row r="45" spans="2:13" ht="15" customHeight="1" x14ac:dyDescent="0.2">
      <c r="B45" s="4"/>
      <c r="C45" s="4"/>
      <c r="D45" s="4"/>
      <c r="E45" s="67"/>
      <c r="F45" s="68"/>
      <c r="G45" s="68"/>
      <c r="H45" s="68"/>
      <c r="I45" s="68"/>
      <c r="J45" s="68"/>
      <c r="K45" s="68"/>
      <c r="L45" s="69"/>
      <c r="M45" s="4"/>
    </row>
    <row r="46" spans="2:13" ht="15" customHeight="1" x14ac:dyDescent="0.2">
      <c r="B46" s="4"/>
      <c r="C46" s="4"/>
      <c r="D46" s="4"/>
      <c r="E46" s="67"/>
      <c r="F46" s="68"/>
      <c r="G46" s="68"/>
      <c r="H46" s="68"/>
      <c r="I46" s="68"/>
      <c r="J46" s="68"/>
      <c r="K46" s="68"/>
      <c r="L46" s="69"/>
      <c r="M46" s="4"/>
    </row>
    <row r="47" spans="2:13" ht="15" customHeight="1" x14ac:dyDescent="0.2">
      <c r="B47" s="8"/>
      <c r="C47" s="8"/>
      <c r="D47" s="8"/>
      <c r="E47" s="70"/>
      <c r="F47" s="71"/>
      <c r="G47" s="71"/>
      <c r="H47" s="71"/>
      <c r="I47" s="71"/>
      <c r="J47" s="71"/>
      <c r="K47" s="71"/>
      <c r="L47" s="72"/>
      <c r="M47" s="4"/>
    </row>
    <row r="48" spans="2:13" ht="15" customHeight="1" x14ac:dyDescent="0.2">
      <c r="B48" s="8"/>
      <c r="C48" s="8"/>
      <c r="D48" s="8"/>
      <c r="E48" s="8"/>
      <c r="F48" s="8"/>
      <c r="G48" s="8"/>
      <c r="H48" s="8"/>
      <c r="I48" s="8"/>
      <c r="J48" s="8"/>
      <c r="K48" s="4"/>
      <c r="L48" s="4"/>
      <c r="M48" s="4"/>
    </row>
    <row r="49" spans="2:13" ht="15" customHeight="1" x14ac:dyDescent="0.2">
      <c r="K49" s="7"/>
      <c r="L49" s="7"/>
      <c r="M49" s="7"/>
    </row>
    <row r="50" spans="2:13" ht="15" customHeight="1" x14ac:dyDescent="0.2">
      <c r="K50" s="7"/>
      <c r="L50" s="7"/>
      <c r="M50" s="7"/>
    </row>
    <row r="51" spans="2:13" ht="15" customHeight="1" x14ac:dyDescent="0.2">
      <c r="K51" s="31"/>
      <c r="L51" s="31"/>
      <c r="M51" s="7"/>
    </row>
    <row r="52" spans="2:13" ht="15" customHeight="1" x14ac:dyDescent="0.2">
      <c r="M52" s="7"/>
    </row>
    <row r="53" spans="2:13" ht="15" customHeight="1" x14ac:dyDescent="0.2">
      <c r="J53" s="7"/>
      <c r="M53" s="7"/>
    </row>
    <row r="54" spans="2:13" ht="15" customHeight="1" x14ac:dyDescent="0.2">
      <c r="J54" s="7"/>
      <c r="M54" s="7"/>
    </row>
    <row r="55" spans="2:13" ht="15" customHeight="1" x14ac:dyDescent="0.2">
      <c r="J55" s="7"/>
      <c r="M55" s="7"/>
    </row>
    <row r="56" spans="2:13" ht="15" customHeight="1" x14ac:dyDescent="0.2">
      <c r="J56" s="7"/>
      <c r="M56" s="7"/>
    </row>
    <row r="57" spans="2:13" ht="15" customHeight="1" x14ac:dyDescent="0.2">
      <c r="J57" s="32"/>
      <c r="M57" s="7"/>
    </row>
    <row r="58" spans="2:13" ht="15" customHeight="1" x14ac:dyDescent="0.2">
      <c r="B58" s="28"/>
      <c r="C58" s="28"/>
      <c r="D58" s="28"/>
      <c r="E58" s="28"/>
      <c r="F58" s="7"/>
      <c r="G58" s="7"/>
      <c r="H58" s="7"/>
      <c r="I58" s="7"/>
      <c r="J58" s="7"/>
      <c r="K58" s="7"/>
      <c r="L58" s="7"/>
      <c r="M58" s="7"/>
    </row>
    <row r="59" spans="2:13" ht="15" customHeight="1" x14ac:dyDescent="0.2">
      <c r="B59" s="29"/>
      <c r="C59" s="29"/>
      <c r="D59" s="29"/>
      <c r="E59" s="29"/>
      <c r="F59" s="29"/>
      <c r="G59" s="30"/>
      <c r="H59" s="30"/>
      <c r="I59" s="30"/>
      <c r="J59" s="30"/>
      <c r="K59" s="30"/>
      <c r="L59" s="30"/>
      <c r="M59" s="30"/>
    </row>
    <row r="60" spans="2:13" ht="15" customHeight="1" x14ac:dyDescent="0.2">
      <c r="B60" s="29"/>
      <c r="C60" s="29"/>
      <c r="D60" s="29"/>
      <c r="E60" s="29"/>
      <c r="F60" s="29"/>
      <c r="G60" s="7"/>
      <c r="H60" s="7"/>
      <c r="I60" s="7"/>
      <c r="J60" s="7"/>
      <c r="K60" s="7"/>
      <c r="L60" s="7"/>
      <c r="M60" s="7"/>
    </row>
    <row r="61" spans="2:13" ht="15" customHeight="1" x14ac:dyDescent="0.2">
      <c r="B61" s="29"/>
      <c r="C61" s="29"/>
      <c r="D61" s="29"/>
      <c r="E61" s="29"/>
      <c r="F61" s="29"/>
      <c r="G61" s="7"/>
      <c r="H61" s="7"/>
      <c r="I61" s="7"/>
      <c r="J61" s="7"/>
      <c r="K61" s="7"/>
      <c r="L61" s="7"/>
      <c r="M61" s="7"/>
    </row>
    <row r="62" spans="2:13" ht="15" customHeight="1" x14ac:dyDescent="0.2">
      <c r="B62" s="29"/>
      <c r="C62" s="29"/>
      <c r="D62" s="29"/>
      <c r="E62" s="29"/>
      <c r="F62" s="29"/>
      <c r="G62" s="30"/>
      <c r="H62" s="30"/>
      <c r="I62" s="30"/>
      <c r="J62" s="30"/>
      <c r="K62" s="30"/>
      <c r="L62" s="30"/>
      <c r="M62" s="30"/>
    </row>
    <row r="63" spans="2:13" ht="15" customHeight="1" x14ac:dyDescent="0.2">
      <c r="B63" s="29"/>
      <c r="C63" s="29"/>
      <c r="D63" s="29"/>
      <c r="E63" s="29"/>
      <c r="F63" s="29"/>
      <c r="G63" s="7"/>
      <c r="H63" s="7"/>
      <c r="I63" s="7"/>
      <c r="J63" s="7"/>
      <c r="K63" s="7"/>
      <c r="L63" s="7"/>
      <c r="M63" s="7"/>
    </row>
    <row r="64" spans="2:13" x14ac:dyDescent="0.2">
      <c r="K64" s="7"/>
      <c r="L64" s="7"/>
    </row>
    <row r="66" spans="6:6" x14ac:dyDescent="0.2">
      <c r="F66" s="6" t="s">
        <v>16</v>
      </c>
    </row>
    <row r="67" spans="6:6" x14ac:dyDescent="0.2">
      <c r="F67" s="6" t="s">
        <v>17</v>
      </c>
    </row>
  </sheetData>
  <sheetProtection algorithmName="SHA-512" hashValue="9gOnHn/5U4ZldjM7Eyi+AiP/gSjVwkyvZcnJkH3lb3JVxaL5qmdGewzxJiNDHMFodDPmruxKlXt+QJgoUkDXHw==" saltValue="pMx7BeoW/lX78CwQHMAOYQ==" spinCount="100000" sheet="1" objects="1" scenarios="1" selectLockedCells="1" selectUnlockedCells="1"/>
  <mergeCells count="26">
    <mergeCell ref="C12:E12"/>
    <mergeCell ref="F12:L12"/>
    <mergeCell ref="D7:F7"/>
    <mergeCell ref="H7:I7"/>
    <mergeCell ref="L7:M7"/>
    <mergeCell ref="D8:F8"/>
    <mergeCell ref="H8:I8"/>
    <mergeCell ref="L8:M8"/>
    <mergeCell ref="D9:F9"/>
    <mergeCell ref="H9:I9"/>
    <mergeCell ref="L9:M9"/>
    <mergeCell ref="C11:E11"/>
    <mergeCell ref="F11:L11"/>
    <mergeCell ref="B13:E13"/>
    <mergeCell ref="F13:H13"/>
    <mergeCell ref="J13:L13"/>
    <mergeCell ref="F15:G15"/>
    <mergeCell ref="I15:I16"/>
    <mergeCell ref="J15:L16"/>
    <mergeCell ref="E44:L47"/>
    <mergeCell ref="B21:B23"/>
    <mergeCell ref="B24:B26"/>
    <mergeCell ref="B27:B29"/>
    <mergeCell ref="B30:B32"/>
    <mergeCell ref="B33:B35"/>
    <mergeCell ref="C44:D44"/>
  </mergeCells>
  <conditionalFormatting sqref="L19">
    <cfRule type="cellIs" dxfId="4" priority="5" operator="lessThanOrEqual">
      <formula>$L$9</formula>
    </cfRule>
  </conditionalFormatting>
  <conditionalFormatting sqref="L23">
    <cfRule type="cellIs" dxfId="3" priority="4" operator="lessThanOrEqual">
      <formula>$L$9</formula>
    </cfRule>
  </conditionalFormatting>
  <conditionalFormatting sqref="L20:L22">
    <cfRule type="cellIs" dxfId="2" priority="3" operator="lessThanOrEqual">
      <formula>$L$9</formula>
    </cfRule>
  </conditionalFormatting>
  <conditionalFormatting sqref="L24:L42">
    <cfRule type="cellIs" dxfId="1" priority="2" operator="lessThanOrEqual">
      <formula>$L$9</formula>
    </cfRule>
  </conditionalFormatting>
  <conditionalFormatting sqref="I19:I42">
    <cfRule type="cellIs" dxfId="0" priority="1" operator="lessThanOrEqual">
      <formula>$L$9</formula>
    </cfRule>
  </conditionalFormatting>
  <dataValidations count="1">
    <dataValidation type="list" allowBlank="1" showInputMessage="1" showErrorMessage="1" sqref="F15:G15" xr:uid="{09D1D9ED-8373-4B37-B9E9-F9DBFA6D907E}">
      <formula1>$F$66:$F$67</formula1>
    </dataValidation>
  </dataValidations>
  <pageMargins left="0.5" right="0.5" top="0.5" bottom="0.5" header="0.5" footer="0.5"/>
  <pageSetup scale="88" orientation="portrait" blackAndWhite="1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4003A-FA5E-4D83-B685-7CE0FC6874FD}"/>
</file>

<file path=customXml/itemProps2.xml><?xml version="1.0" encoding="utf-8"?>
<ds:datastoreItem xmlns:ds="http://schemas.openxmlformats.org/officeDocument/2006/customXml" ds:itemID="{0D3CF2F2-7A29-4A49-965D-566D354D3660}"/>
</file>

<file path=customXml/itemProps3.xml><?xml version="1.0" encoding="utf-8"?>
<ds:datastoreItem xmlns:ds="http://schemas.openxmlformats.org/officeDocument/2006/customXml" ds:itemID="{4818B7C8-1A90-4C5B-8552-24505CC364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FieldData</vt:lpstr>
      <vt:lpstr>EXAMPLE</vt:lpstr>
      <vt:lpstr>EXAMPLE!Print_Area</vt:lpstr>
      <vt:lpstr>FieldData!Print_Area</vt:lpstr>
    </vt:vector>
  </TitlesOfParts>
  <Company>Minnesota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 James Wilde</dc:creator>
  <cp:lastModifiedBy>Signe Reichelt</cp:lastModifiedBy>
  <cp:lastPrinted>2014-05-29T22:10:46Z</cp:lastPrinted>
  <dcterms:created xsi:type="dcterms:W3CDTF">2010-03-08T18:06:25Z</dcterms:created>
  <dcterms:modified xsi:type="dcterms:W3CDTF">2020-12-14T16:49:47Z</dcterms:modified>
</cp:coreProperties>
</file>